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2\3. jednání - únor\"/>
    </mc:Choice>
  </mc:AlternateContent>
  <xr:revisionPtr revIDLastSave="0" documentId="13_ncr:1_{8C77AA85-1A0A-4712-A82F-5362A12186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lmove vzdelavani" sheetId="2" r:id="rId1"/>
    <sheet name="JK" sheetId="6" r:id="rId2"/>
    <sheet name="LD" sheetId="7" r:id="rId3"/>
    <sheet name="LC" sheetId="8" r:id="rId4"/>
    <sheet name="MŠ" sheetId="9" r:id="rId5"/>
    <sheet name="NS" sheetId="10" r:id="rId6"/>
    <sheet name="OZ" sheetId="11" r:id="rId7"/>
    <sheet name="TCD" sheetId="3" r:id="rId8"/>
    <sheet name="HB" sheetId="5" r:id="rId9"/>
    <sheet name="ČK" sheetId="4" r:id="rId10"/>
  </sheets>
  <definedNames>
    <definedName name="_xlnm.Print_Area" localSheetId="0">'filmove vzdelavani'!$A$1:$Y$29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1" l="1"/>
  <c r="D23" i="11"/>
  <c r="Q22" i="11"/>
  <c r="Q21" i="11"/>
  <c r="Q20" i="11"/>
  <c r="Q19" i="11"/>
  <c r="Q18" i="11"/>
  <c r="Q17" i="11"/>
  <c r="Q16" i="11"/>
  <c r="Q15" i="11"/>
  <c r="Q14" i="11"/>
  <c r="Q13" i="11"/>
  <c r="E23" i="10"/>
  <c r="D23" i="10"/>
  <c r="Q22" i="10"/>
  <c r="Q21" i="10"/>
  <c r="Q20" i="10"/>
  <c r="Q19" i="10"/>
  <c r="Q18" i="10"/>
  <c r="Q17" i="10"/>
  <c r="Q16" i="10"/>
  <c r="Q15" i="10"/>
  <c r="Q14" i="10"/>
  <c r="Q13" i="10"/>
  <c r="E23" i="9"/>
  <c r="D23" i="9"/>
  <c r="Q22" i="9"/>
  <c r="Q21" i="9"/>
  <c r="Q20" i="9"/>
  <c r="Q19" i="9"/>
  <c r="Q18" i="9"/>
  <c r="Q17" i="9"/>
  <c r="Q16" i="9"/>
  <c r="Q15" i="9"/>
  <c r="Q14" i="9"/>
  <c r="Q13" i="9"/>
  <c r="E23" i="8"/>
  <c r="D23" i="8"/>
  <c r="Q22" i="8"/>
  <c r="Q21" i="8"/>
  <c r="Q20" i="8"/>
  <c r="Q19" i="8"/>
  <c r="Q18" i="8"/>
  <c r="Q17" i="8"/>
  <c r="Q16" i="8"/>
  <c r="Q15" i="8"/>
  <c r="Q14" i="8"/>
  <c r="Q13" i="8"/>
  <c r="E23" i="7"/>
  <c r="D23" i="7"/>
  <c r="Q22" i="7"/>
  <c r="Q21" i="7"/>
  <c r="Q20" i="7"/>
  <c r="Q19" i="7"/>
  <c r="Q18" i="7"/>
  <c r="Q17" i="7"/>
  <c r="Q16" i="7"/>
  <c r="Q15" i="7"/>
  <c r="Q14" i="7"/>
  <c r="Q13" i="7"/>
  <c r="E23" i="6"/>
  <c r="D23" i="6"/>
  <c r="Q22" i="6"/>
  <c r="Q21" i="6"/>
  <c r="Q20" i="6"/>
  <c r="Q19" i="6"/>
  <c r="Q18" i="6"/>
  <c r="Q17" i="6"/>
  <c r="Q16" i="6"/>
  <c r="Q15" i="6"/>
  <c r="Q14" i="6"/>
  <c r="Q13" i="6"/>
  <c r="E23" i="5"/>
  <c r="D23" i="5"/>
  <c r="Q22" i="5"/>
  <c r="Q21" i="5"/>
  <c r="Q20" i="5"/>
  <c r="Q19" i="5"/>
  <c r="Q18" i="5"/>
  <c r="Q17" i="5"/>
  <c r="Q16" i="5"/>
  <c r="Q15" i="5"/>
  <c r="Q14" i="5"/>
  <c r="Q13" i="5"/>
  <c r="E23" i="4"/>
  <c r="D23" i="4"/>
  <c r="Q22" i="4"/>
  <c r="Q21" i="4"/>
  <c r="Q20" i="4"/>
  <c r="Q19" i="4"/>
  <c r="Q18" i="4"/>
  <c r="Q17" i="4"/>
  <c r="Q16" i="4"/>
  <c r="Q15" i="4"/>
  <c r="Q14" i="4"/>
  <c r="Q13" i="4"/>
  <c r="Q13" i="3"/>
  <c r="Q14" i="3"/>
  <c r="Q15" i="3"/>
  <c r="Q16" i="3"/>
  <c r="Q17" i="3"/>
  <c r="Q18" i="3"/>
  <c r="Q19" i="3"/>
  <c r="Q20" i="3"/>
  <c r="Q21" i="3"/>
  <c r="Q22" i="3"/>
  <c r="E23" i="3"/>
  <c r="D23" i="3"/>
  <c r="D23" i="2"/>
  <c r="E23" i="2"/>
  <c r="R23" i="2" l="1"/>
  <c r="R24" i="2" s="1"/>
</calcChain>
</file>

<file path=xl/sharedStrings.xml><?xml version="1.0" encoding="utf-8"?>
<sst xmlns="http://schemas.openxmlformats.org/spreadsheetml/2006/main" count="1157" uniqueCount="94">
  <si>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</si>
  <si>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</si>
  <si>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</si>
  <si>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</si>
  <si>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</si>
  <si>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</si>
  <si>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</si>
  <si>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</si>
  <si>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</si>
  <si>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</si>
  <si>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</si>
  <si>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</si>
  <si>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</si>
  <si>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</si>
  <si>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</si>
  <si>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</si>
  <si>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</si>
  <si>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</si>
  <si>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</si>
  <si>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</si>
  <si>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</si>
  <si>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</si>
  <si>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</si>
  <si>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</si>
  <si>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</si>
  <si>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</si>
  <si>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</si>
  <si>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</si>
  <si>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</si>
  <si>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Obsahová kvalita projektu</t>
  </si>
  <si>
    <t>Realizační strategie</t>
  </si>
  <si>
    <t xml:space="preserve">1. Zvyšování profesionality a konkurenceschopnosti českého filmového proůmyslu prostřednictvím praktického i teoretického vzdělávání filmových profesionálů </t>
  </si>
  <si>
    <t>ze všech segmentů (vývoj, výroba, exploatace atd.).</t>
  </si>
  <si>
    <t>2. Zvyšování profesionality a konkurenceschopnosti lokálních vzdělávacích aktivit s mezinárodním přesahem.</t>
  </si>
  <si>
    <r>
      <t>Dotační okruh:</t>
    </r>
    <r>
      <rPr>
        <sz val="9.5"/>
        <color theme="1"/>
        <rFont val="Arial"/>
        <family val="2"/>
        <charset val="238"/>
      </rPr>
      <t xml:space="preserve"> 8. vzdělávání a výchova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</si>
  <si>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</si>
  <si>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3. Podpora akcí, které se alespoň z poloviny realizují v ČR</t>
  </si>
  <si>
    <t>Filmové vzdělávání - dvouletý grant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</si>
  <si>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2022-8-1-8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</si>
  <si>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10. 2021-29. 11. 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</si>
  <si>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prosince 2024</t>
    </r>
  </si>
  <si>
    <r>
      <t xml:space="preserve">Finanční alokace: </t>
    </r>
    <r>
      <rPr>
        <sz val="9.5"/>
        <rFont val="Arial"/>
        <family val="2"/>
        <charset val="238"/>
      </rPr>
      <t>7 500 000 Kč</t>
    </r>
  </si>
  <si>
    <t>5005/2022</t>
  </si>
  <si>
    <t>5006/2022</t>
  </si>
  <si>
    <t>5015/2022</t>
  </si>
  <si>
    <t>5016/2022</t>
  </si>
  <si>
    <t>5017/2022</t>
  </si>
  <si>
    <t>5053/2022</t>
  </si>
  <si>
    <t>5054/2022</t>
  </si>
  <si>
    <t>5055/2022</t>
  </si>
  <si>
    <t>5056/2022</t>
  </si>
  <si>
    <t>5057/2022</t>
  </si>
  <si>
    <t>Mentoringový vzdělávací program</t>
  </si>
  <si>
    <t>Vzdělávací programy institutu MIDPOINT 2022-2023</t>
  </si>
  <si>
    <t>Nové kino 2022-2023</t>
  </si>
  <si>
    <t>Inovace služeb štábových profesí na Moravě</t>
  </si>
  <si>
    <t>Kurz klasické filmové projekce / nadstavbové vzdělávání pro promítače</t>
  </si>
  <si>
    <t>ANOMALIA Story &amp; Art Labs</t>
  </si>
  <si>
    <t>Move It On</t>
  </si>
  <si>
    <t>dok.incubator workshopy 2022-2023</t>
  </si>
  <si>
    <t>9. a 10. Kameramanské dny Praha 2022  2023</t>
  </si>
  <si>
    <t>CINERGY</t>
  </si>
  <si>
    <t>Akademie múzických umění v Praze</t>
  </si>
  <si>
    <t>Pro-DIGI z.s.</t>
  </si>
  <si>
    <t>Regionální filmový fond z.s.</t>
  </si>
  <si>
    <t>Národní filmový archiv p.o.</t>
  </si>
  <si>
    <t>ANOMALIA z.s.</t>
  </si>
  <si>
    <t>DOK.Incubator z.s.</t>
  </si>
  <si>
    <t>Kamera Oko s.r.o.</t>
  </si>
  <si>
    <t>PROCINE z.s.</t>
  </si>
  <si>
    <t>neinvestiční dotace</t>
  </si>
  <si>
    <t>ano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</si>
  <si>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dvouleté vzdělávací projekty, které jsou určené pro vzdělávání českých i zahraničních filmových profesionálů. Podpora je určena pro projekty s minimálně 20% českou účastí (počet účastníků).</t>
    </r>
  </si>
  <si>
    <t>Gregor, Lukáš</t>
  </si>
  <si>
    <t>Jílek, Jan</t>
  </si>
  <si>
    <t>Svatoňová, Kateřina</t>
  </si>
  <si>
    <t>Pechánková, Milica</t>
  </si>
  <si>
    <t>Tomek, Ivan</t>
  </si>
  <si>
    <t>Mathé, Ivo</t>
  </si>
  <si>
    <t>Kulhánková, Hana</t>
  </si>
  <si>
    <t>Španihelová, Magda</t>
  </si>
  <si>
    <t>Králík, Jiří</t>
  </si>
  <si>
    <t>Uhrík, Štefan</t>
  </si>
  <si>
    <t>ne</t>
  </si>
  <si>
    <t>Španielová, Magda</t>
  </si>
  <si>
    <t>Prokopová, Alena</t>
  </si>
  <si>
    <t>Hodoušková, Markéta</t>
  </si>
  <si>
    <t>Korda, Jakub</t>
  </si>
  <si>
    <t>Klusáková, Veronika</t>
  </si>
  <si>
    <t>80%</t>
  </si>
  <si>
    <t>75%</t>
  </si>
  <si>
    <t>60%</t>
  </si>
  <si>
    <t>31.1.2024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</si>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</sst>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2" tint="-0.249977111117893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7" fillId="2" borderId="1" xfId="1" applyFont="1" applyFill="1" applyBorder="1"/>
    <xf numFmtId="3" fontId="7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7" fillId="2" borderId="3" xfId="1" applyFont="1" applyFill="1" applyBorder="1"/>
    <xf numFmtId="0" fontId="7" fillId="2" borderId="4" xfId="1" applyFont="1" applyFill="1" applyBorder="1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top" wrapText="1"/>
    </xf>
    <xf numFmtId="0" fontId="7" fillId="2" borderId="1" xfId="1" applyFont="1" applyFill="1" applyBorder="1"/>
    <xf numFmtId="0" fontId="7" fillId="2" borderId="1" xfId="1" applyFont="1" applyFill="1" applyBorder="1" applyAlignment="1">
      <alignment horizontal="center"/>
    </xf>
    <xf numFmtId="9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14" fontId="7" fillId="2" borderId="1" xfId="1" applyNumberFormat="1" applyFont="1" applyFill="1" applyBorder="1" applyAlignment="1">
      <alignment horizontal="center"/>
    </xf>
  </cellXfs>
  <cellStyles count="2">
    <cellStyle name="Normální" xfId="0" builtinId="0"/>
    <cellStyle name="Normální 4" xfId="1" xr:uid="{25707CCE-CAF6-4CFF-AA96-BB7CD166EAF1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4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89" ht="38.25" customHeight="1" x14ac:dyDescent="0.3">
      <c r="A1" s="1" t="s">
        <v>37</v>
      </c>
    </row>
    <row r="2" spans="1:89" ht="12.6" x14ac:dyDescent="0.3">
      <c r="A2" s="4" t="s">
        <v>38</v>
      </c>
      <c r="D2" s="4" t="s">
        <v>21</v>
      </c>
    </row>
    <row r="3" spans="1:89" ht="12.6" x14ac:dyDescent="0.3">
      <c r="A3" s="4" t="s">
        <v>34</v>
      </c>
      <c r="D3" s="2" t="s">
        <v>31</v>
      </c>
    </row>
    <row r="4" spans="1:89" ht="12.6" x14ac:dyDescent="0.3">
      <c r="A4" s="4" t="s">
        <v>39</v>
      </c>
      <c r="D4" s="2" t="s">
        <v>32</v>
      </c>
    </row>
    <row r="5" spans="1:89" ht="12.6" x14ac:dyDescent="0.3">
      <c r="A5" s="4" t="s">
        <v>41</v>
      </c>
      <c r="D5" s="2" t="s">
        <v>33</v>
      </c>
    </row>
    <row r="6" spans="1:89" ht="13.2" customHeight="1" x14ac:dyDescent="0.3">
      <c r="A6" s="19" t="s">
        <v>40</v>
      </c>
      <c r="B6" s="19"/>
      <c r="C6" s="19"/>
      <c r="D6" s="2" t="s">
        <v>36</v>
      </c>
    </row>
    <row r="7" spans="1:89" ht="12.6" x14ac:dyDescent="0.3">
      <c r="A7" s="9" t="s">
        <v>35</v>
      </c>
      <c r="D7" s="4"/>
    </row>
    <row r="8" spans="1:89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89" ht="12.6" x14ac:dyDescent="0.3">
      <c r="A9" s="4"/>
    </row>
    <row r="10" spans="1:89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  <c r="R10" s="18" t="s">
        <v>5</v>
      </c>
      <c r="S10" s="18" t="s">
        <v>6</v>
      </c>
      <c r="T10" s="18" t="s">
        <v>7</v>
      </c>
      <c r="U10" s="18" t="s">
        <v>8</v>
      </c>
      <c r="V10" s="18" t="s">
        <v>9</v>
      </c>
      <c r="W10" s="18" t="s">
        <v>10</v>
      </c>
      <c r="X10" s="18" t="s">
        <v>11</v>
      </c>
      <c r="Y10" s="18" t="s">
        <v>12</v>
      </c>
    </row>
    <row r="11" spans="1:89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89" ht="37.5" customHeight="1" x14ac:dyDescent="0.3">
      <c r="A12" s="18"/>
      <c r="B12" s="18"/>
      <c r="C12" s="18"/>
      <c r="D12" s="18"/>
      <c r="E12" s="21"/>
      <c r="F12" s="15" t="s">
        <v>22</v>
      </c>
      <c r="G12" s="14" t="s">
        <v>23</v>
      </c>
      <c r="H12" s="14" t="s">
        <v>22</v>
      </c>
      <c r="I12" s="14" t="s">
        <v>23</v>
      </c>
      <c r="J12" s="14" t="s">
        <v>24</v>
      </c>
      <c r="K12" s="14" t="s">
        <v>18</v>
      </c>
      <c r="L12" s="14" t="s">
        <v>18</v>
      </c>
      <c r="M12" s="14" t="s">
        <v>19</v>
      </c>
      <c r="N12" s="14" t="s">
        <v>20</v>
      </c>
      <c r="O12" s="14" t="s">
        <v>20</v>
      </c>
      <c r="P12" s="14" t="s">
        <v>19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89" s="5" customFormat="1" ht="12.75" customHeight="1" x14ac:dyDescent="0.2">
      <c r="A13" s="12" t="s">
        <v>49</v>
      </c>
      <c r="B13" s="12" t="s">
        <v>67</v>
      </c>
      <c r="C13" s="12" t="s">
        <v>59</v>
      </c>
      <c r="D13" s="13">
        <v>7740160</v>
      </c>
      <c r="E13" s="13">
        <v>3132000</v>
      </c>
      <c r="F13" s="12" t="s">
        <v>80</v>
      </c>
      <c r="G13" s="12" t="s">
        <v>71</v>
      </c>
      <c r="H13" s="12" t="s">
        <v>74</v>
      </c>
      <c r="I13" s="12" t="s">
        <v>71</v>
      </c>
      <c r="J13" s="6">
        <v>35.714300000000001</v>
      </c>
      <c r="K13" s="6">
        <v>13</v>
      </c>
      <c r="L13" s="6">
        <v>13.857100000000001</v>
      </c>
      <c r="M13" s="6">
        <v>4</v>
      </c>
      <c r="N13" s="6">
        <v>7</v>
      </c>
      <c r="O13" s="6">
        <v>8.8571000000000009</v>
      </c>
      <c r="P13" s="6">
        <v>5</v>
      </c>
      <c r="Q13" s="7">
        <v>87.428600000000003</v>
      </c>
      <c r="R13" s="34">
        <v>2900000</v>
      </c>
      <c r="S13" s="12" t="s">
        <v>70</v>
      </c>
      <c r="T13" s="38" t="s">
        <v>71</v>
      </c>
      <c r="U13" s="38" t="s">
        <v>71</v>
      </c>
      <c r="V13" s="39">
        <v>0.71</v>
      </c>
      <c r="W13" s="42" t="s">
        <v>89</v>
      </c>
      <c r="X13" s="43">
        <v>45291</v>
      </c>
      <c r="Y13" s="42" t="s">
        <v>92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s="5" customFormat="1" ht="12.75" customHeight="1" x14ac:dyDescent="0.2">
      <c r="A14" s="12" t="s">
        <v>44</v>
      </c>
      <c r="B14" s="12" t="s">
        <v>63</v>
      </c>
      <c r="C14" s="12" t="s">
        <v>54</v>
      </c>
      <c r="D14" s="13">
        <v>1348200</v>
      </c>
      <c r="E14" s="13">
        <v>668200</v>
      </c>
      <c r="F14" s="12" t="s">
        <v>75</v>
      </c>
      <c r="G14" s="12" t="s">
        <v>71</v>
      </c>
      <c r="H14" s="12" t="s">
        <v>85</v>
      </c>
      <c r="I14" s="12" t="s">
        <v>71</v>
      </c>
      <c r="J14" s="6">
        <v>34</v>
      </c>
      <c r="K14" s="6">
        <v>12</v>
      </c>
      <c r="L14" s="6">
        <v>12.142899999999999</v>
      </c>
      <c r="M14" s="6">
        <v>5</v>
      </c>
      <c r="N14" s="6">
        <v>8</v>
      </c>
      <c r="O14" s="6">
        <v>9</v>
      </c>
      <c r="P14" s="6">
        <v>5</v>
      </c>
      <c r="Q14" s="7">
        <v>85.142899999999997</v>
      </c>
      <c r="R14" s="34">
        <v>500000</v>
      </c>
      <c r="S14" s="12" t="s">
        <v>70</v>
      </c>
      <c r="T14" s="38" t="s">
        <v>71</v>
      </c>
      <c r="U14" s="38" t="s">
        <v>71</v>
      </c>
      <c r="V14" s="39">
        <v>0.79</v>
      </c>
      <c r="W14" s="42" t="s">
        <v>89</v>
      </c>
      <c r="X14" s="43">
        <v>45382</v>
      </c>
      <c r="Y14" s="43">
        <v>45382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5" customFormat="1" ht="12.75" customHeight="1" x14ac:dyDescent="0.2">
      <c r="A15" s="12" t="s">
        <v>46</v>
      </c>
      <c r="B15" s="12" t="s">
        <v>65</v>
      </c>
      <c r="C15" s="12" t="s">
        <v>56</v>
      </c>
      <c r="D15" s="13">
        <v>294275</v>
      </c>
      <c r="E15" s="13">
        <v>185000</v>
      </c>
      <c r="F15" s="12" t="s">
        <v>77</v>
      </c>
      <c r="G15" s="12" t="s">
        <v>71</v>
      </c>
      <c r="H15" s="12" t="s">
        <v>73</v>
      </c>
      <c r="I15" s="12" t="s">
        <v>71</v>
      </c>
      <c r="J15" s="6">
        <v>34.714300000000001</v>
      </c>
      <c r="K15" s="6">
        <v>12</v>
      </c>
      <c r="L15" s="6">
        <v>10</v>
      </c>
      <c r="M15" s="6">
        <v>5</v>
      </c>
      <c r="N15" s="6">
        <v>7</v>
      </c>
      <c r="O15" s="6">
        <v>10</v>
      </c>
      <c r="P15" s="6">
        <v>5</v>
      </c>
      <c r="Q15" s="7">
        <v>83.714299999999994</v>
      </c>
      <c r="R15" s="34">
        <v>150000</v>
      </c>
      <c r="S15" s="12" t="s">
        <v>70</v>
      </c>
      <c r="T15" s="38" t="s">
        <v>71</v>
      </c>
      <c r="U15" s="38" t="s">
        <v>71</v>
      </c>
      <c r="V15" s="39">
        <v>0.63</v>
      </c>
      <c r="W15" s="42" t="s">
        <v>90</v>
      </c>
      <c r="X15" s="43">
        <v>45291</v>
      </c>
      <c r="Y15" s="42" t="s">
        <v>92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5" customFormat="1" ht="12.75" customHeight="1" x14ac:dyDescent="0.2">
      <c r="A16" s="12" t="s">
        <v>43</v>
      </c>
      <c r="B16" s="12" t="s">
        <v>62</v>
      </c>
      <c r="C16" s="12" t="s">
        <v>53</v>
      </c>
      <c r="D16" s="13">
        <v>39600000</v>
      </c>
      <c r="E16" s="13">
        <v>2500000</v>
      </c>
      <c r="F16" s="12" t="s">
        <v>74</v>
      </c>
      <c r="G16" s="12" t="s">
        <v>71</v>
      </c>
      <c r="H16" s="12" t="s">
        <v>78</v>
      </c>
      <c r="I16" s="12" t="s">
        <v>71</v>
      </c>
      <c r="J16" s="6">
        <v>29.857099999999999</v>
      </c>
      <c r="K16" s="6">
        <v>12</v>
      </c>
      <c r="L16" s="6">
        <v>13</v>
      </c>
      <c r="M16" s="6">
        <v>5</v>
      </c>
      <c r="N16" s="6">
        <v>7</v>
      </c>
      <c r="O16" s="6">
        <v>10</v>
      </c>
      <c r="P16" s="6">
        <v>5</v>
      </c>
      <c r="Q16" s="7">
        <v>81.857100000000003</v>
      </c>
      <c r="R16" s="34">
        <v>2000000</v>
      </c>
      <c r="S16" s="12" t="s">
        <v>70</v>
      </c>
      <c r="T16" s="38" t="s">
        <v>71</v>
      </c>
      <c r="U16" s="38" t="s">
        <v>71</v>
      </c>
      <c r="V16" s="39">
        <v>0.28999999999999998</v>
      </c>
      <c r="W16" s="42" t="s">
        <v>91</v>
      </c>
      <c r="X16" s="43">
        <v>45322</v>
      </c>
      <c r="Y16" s="43">
        <v>45322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5" customFormat="1" ht="12.75" customHeight="1" x14ac:dyDescent="0.2">
      <c r="A17" s="12" t="s">
        <v>48</v>
      </c>
      <c r="B17" s="12" t="s">
        <v>67</v>
      </c>
      <c r="C17" s="12" t="s">
        <v>58</v>
      </c>
      <c r="D17" s="13">
        <v>1890000</v>
      </c>
      <c r="E17" s="13">
        <v>900000</v>
      </c>
      <c r="F17" s="12" t="s">
        <v>79</v>
      </c>
      <c r="G17" s="12" t="s">
        <v>71</v>
      </c>
      <c r="H17" s="12" t="s">
        <v>76</v>
      </c>
      <c r="I17" s="12" t="s">
        <v>71</v>
      </c>
      <c r="J17" s="6">
        <v>35.714300000000001</v>
      </c>
      <c r="K17" s="6">
        <v>13</v>
      </c>
      <c r="L17" s="6">
        <v>13.857100000000001</v>
      </c>
      <c r="M17" s="6">
        <v>2.1429</v>
      </c>
      <c r="N17" s="6">
        <v>4</v>
      </c>
      <c r="O17" s="6">
        <v>7</v>
      </c>
      <c r="P17" s="6">
        <v>5</v>
      </c>
      <c r="Q17" s="7">
        <v>80.714299999999994</v>
      </c>
      <c r="R17" s="35">
        <v>550000</v>
      </c>
      <c r="S17" s="12" t="s">
        <v>70</v>
      </c>
      <c r="T17" s="38" t="s">
        <v>71</v>
      </c>
      <c r="U17" s="38" t="s">
        <v>71</v>
      </c>
      <c r="V17" s="39">
        <v>0.79</v>
      </c>
      <c r="W17" s="42" t="s">
        <v>89</v>
      </c>
      <c r="X17" s="43">
        <v>45291</v>
      </c>
      <c r="Y17" s="43">
        <v>45322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5" customFormat="1" x14ac:dyDescent="0.2">
      <c r="A18" s="12" t="s">
        <v>45</v>
      </c>
      <c r="B18" s="12" t="s">
        <v>64</v>
      </c>
      <c r="C18" s="12" t="s">
        <v>55</v>
      </c>
      <c r="D18" s="13">
        <v>708800</v>
      </c>
      <c r="E18" s="13">
        <v>450000</v>
      </c>
      <c r="F18" s="12" t="s">
        <v>76</v>
      </c>
      <c r="G18" s="12" t="s">
        <v>83</v>
      </c>
      <c r="H18" s="12" t="s">
        <v>86</v>
      </c>
      <c r="I18" s="12" t="s">
        <v>71</v>
      </c>
      <c r="J18" s="6">
        <v>33.428600000000003</v>
      </c>
      <c r="K18" s="6">
        <v>12.857100000000001</v>
      </c>
      <c r="L18" s="6">
        <v>12</v>
      </c>
      <c r="M18" s="6">
        <v>4</v>
      </c>
      <c r="N18" s="6">
        <v>5.1429</v>
      </c>
      <c r="O18" s="6">
        <v>7</v>
      </c>
      <c r="P18" s="6">
        <v>5</v>
      </c>
      <c r="Q18" s="7">
        <v>79.428600000000003</v>
      </c>
      <c r="R18" s="34">
        <v>300000</v>
      </c>
      <c r="S18" s="12" t="s">
        <v>70</v>
      </c>
      <c r="T18" s="38" t="s">
        <v>71</v>
      </c>
      <c r="U18" s="38" t="s">
        <v>71</v>
      </c>
      <c r="V18" s="39">
        <v>0.71</v>
      </c>
      <c r="W18" s="42" t="s">
        <v>89</v>
      </c>
      <c r="X18" s="43">
        <v>45291</v>
      </c>
      <c r="Y18" s="43">
        <v>45322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5" customFormat="1" ht="12.75" customHeight="1" x14ac:dyDescent="0.2">
      <c r="A19" s="12" t="s">
        <v>50</v>
      </c>
      <c r="B19" s="12" t="s">
        <v>68</v>
      </c>
      <c r="C19" s="12" t="s">
        <v>60</v>
      </c>
      <c r="D19" s="13">
        <v>745000</v>
      </c>
      <c r="E19" s="13">
        <v>400000</v>
      </c>
      <c r="F19" s="12" t="s">
        <v>81</v>
      </c>
      <c r="G19" s="12" t="s">
        <v>71</v>
      </c>
      <c r="H19" s="12" t="s">
        <v>77</v>
      </c>
      <c r="I19" s="12" t="s">
        <v>71</v>
      </c>
      <c r="J19" s="6">
        <v>33.428600000000003</v>
      </c>
      <c r="K19" s="6">
        <v>12</v>
      </c>
      <c r="L19" s="6">
        <v>11.142899999999999</v>
      </c>
      <c r="M19" s="6">
        <v>3</v>
      </c>
      <c r="N19" s="6">
        <v>8.8571000000000009</v>
      </c>
      <c r="O19" s="6">
        <v>6</v>
      </c>
      <c r="P19" s="6">
        <v>5</v>
      </c>
      <c r="Q19" s="7">
        <v>79.428600000000003</v>
      </c>
      <c r="R19" s="34">
        <v>250000</v>
      </c>
      <c r="S19" s="12" t="s">
        <v>70</v>
      </c>
      <c r="T19" s="38" t="s">
        <v>71</v>
      </c>
      <c r="U19" s="38" t="s">
        <v>71</v>
      </c>
      <c r="V19" s="39">
        <v>0.73</v>
      </c>
      <c r="W19" s="42" t="s">
        <v>89</v>
      </c>
      <c r="X19" s="43">
        <v>45350</v>
      </c>
      <c r="Y19" s="43">
        <v>45350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5" customFormat="1" ht="12.75" customHeight="1" x14ac:dyDescent="0.2">
      <c r="A20" s="12" t="s">
        <v>47</v>
      </c>
      <c r="B20" s="12" t="s">
        <v>66</v>
      </c>
      <c r="C20" s="12" t="s">
        <v>57</v>
      </c>
      <c r="D20" s="13">
        <v>4703600</v>
      </c>
      <c r="E20" s="13">
        <v>1900000</v>
      </c>
      <c r="F20" s="12" t="s">
        <v>78</v>
      </c>
      <c r="G20" s="12" t="s">
        <v>83</v>
      </c>
      <c r="H20" s="12" t="s">
        <v>87</v>
      </c>
      <c r="I20" s="12" t="s">
        <v>71</v>
      </c>
      <c r="J20" s="6">
        <v>34.285699999999999</v>
      </c>
      <c r="K20" s="6">
        <v>12</v>
      </c>
      <c r="L20" s="6">
        <v>12</v>
      </c>
      <c r="M20" s="6">
        <v>2</v>
      </c>
      <c r="N20" s="6">
        <v>4.4286000000000003</v>
      </c>
      <c r="O20" s="6">
        <v>8</v>
      </c>
      <c r="P20" s="6">
        <v>4</v>
      </c>
      <c r="Q20" s="7">
        <v>76.714299999999994</v>
      </c>
      <c r="R20" s="34">
        <v>850000</v>
      </c>
      <c r="S20" s="12" t="s">
        <v>70</v>
      </c>
      <c r="T20" s="38" t="s">
        <v>71</v>
      </c>
      <c r="U20" s="38" t="s">
        <v>71</v>
      </c>
      <c r="V20" s="39">
        <v>0.8</v>
      </c>
      <c r="W20" s="42" t="s">
        <v>89</v>
      </c>
      <c r="X20" s="43">
        <v>45322</v>
      </c>
      <c r="Y20" s="43">
        <v>45322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5" customFormat="1" ht="13.5" customHeight="1" x14ac:dyDescent="0.2">
      <c r="A21" s="12" t="s">
        <v>42</v>
      </c>
      <c r="B21" s="12" t="s">
        <v>62</v>
      </c>
      <c r="C21" s="12" t="s">
        <v>52</v>
      </c>
      <c r="D21" s="13">
        <v>2020116</v>
      </c>
      <c r="E21" s="13">
        <v>1300000</v>
      </c>
      <c r="F21" s="12" t="s">
        <v>73</v>
      </c>
      <c r="G21" s="12" t="s">
        <v>71</v>
      </c>
      <c r="H21" s="12" t="s">
        <v>84</v>
      </c>
      <c r="I21" s="12" t="s">
        <v>71</v>
      </c>
      <c r="J21" s="6">
        <v>27.857099999999999</v>
      </c>
      <c r="K21" s="6">
        <v>13</v>
      </c>
      <c r="L21" s="6">
        <v>11</v>
      </c>
      <c r="M21" s="6">
        <v>2</v>
      </c>
      <c r="N21" s="6">
        <v>5</v>
      </c>
      <c r="O21" s="6">
        <v>5</v>
      </c>
      <c r="P21" s="6">
        <v>5</v>
      </c>
      <c r="Q21" s="7">
        <v>68.857100000000003</v>
      </c>
      <c r="R21" s="11"/>
      <c r="S21" s="12" t="s">
        <v>70</v>
      </c>
      <c r="T21" s="38" t="s">
        <v>71</v>
      </c>
      <c r="U21" s="42"/>
      <c r="V21" s="39">
        <v>0.64</v>
      </c>
      <c r="W21" s="42"/>
      <c r="X21" s="43">
        <v>45291</v>
      </c>
      <c r="Y21" s="4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5" customFormat="1" ht="12.75" customHeight="1" x14ac:dyDescent="0.2">
      <c r="A22" s="12" t="s">
        <v>51</v>
      </c>
      <c r="B22" s="12" t="s">
        <v>69</v>
      </c>
      <c r="C22" s="12" t="s">
        <v>61</v>
      </c>
      <c r="D22" s="13">
        <v>1680000</v>
      </c>
      <c r="E22" s="13">
        <v>350000</v>
      </c>
      <c r="F22" s="22" t="s">
        <v>82</v>
      </c>
      <c r="G22" s="22" t="s">
        <v>71</v>
      </c>
      <c r="H22" s="22" t="s">
        <v>88</v>
      </c>
      <c r="I22" s="23" t="s">
        <v>71</v>
      </c>
      <c r="J22" s="6">
        <v>25</v>
      </c>
      <c r="K22" s="6">
        <v>12</v>
      </c>
      <c r="L22" s="6">
        <v>10</v>
      </c>
      <c r="M22" s="6">
        <v>2</v>
      </c>
      <c r="N22" s="6">
        <v>8.7142999999999997</v>
      </c>
      <c r="O22" s="6">
        <v>4.1429</v>
      </c>
      <c r="P22" s="6">
        <v>4</v>
      </c>
      <c r="Q22" s="7">
        <v>65.857100000000003</v>
      </c>
      <c r="R22" s="11"/>
      <c r="S22" s="12" t="s">
        <v>70</v>
      </c>
      <c r="T22" s="38" t="s">
        <v>71</v>
      </c>
      <c r="U22" s="42"/>
      <c r="V22" s="39">
        <v>0.64</v>
      </c>
      <c r="W22" s="42"/>
      <c r="X22" s="43">
        <v>45351</v>
      </c>
      <c r="Y22" s="4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x14ac:dyDescent="0.3">
      <c r="D23" s="10">
        <f>SUM(D13:D22)</f>
        <v>60730151</v>
      </c>
      <c r="E23" s="10">
        <f>SUM(E13:E22)</f>
        <v>11785200</v>
      </c>
      <c r="F23" s="17"/>
      <c r="G23" s="16"/>
      <c r="H23" s="16"/>
      <c r="R23" s="10">
        <f>SUM(R13:R22)</f>
        <v>7500000</v>
      </c>
    </row>
    <row r="24" spans="1:89" x14ac:dyDescent="0.3">
      <c r="E24" s="8"/>
      <c r="F24" s="8"/>
      <c r="G24" s="8"/>
      <c r="H24" s="8"/>
      <c r="Q24" s="2" t="s">
        <v>17</v>
      </c>
      <c r="R24" s="10">
        <f>7500000-R23</f>
        <v>0</v>
      </c>
    </row>
  </sheetData>
  <mergeCells count="25">
    <mergeCell ref="W10:W11"/>
    <mergeCell ref="X10:X11"/>
    <mergeCell ref="Y10:Y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A6:C6"/>
    <mergeCell ref="D8:Q8"/>
    <mergeCell ref="F10:G11"/>
    <mergeCell ref="H10:I11"/>
    <mergeCell ref="A10:A12"/>
    <mergeCell ref="B10:B12"/>
    <mergeCell ref="C10:C12"/>
    <mergeCell ref="D10:D12"/>
    <mergeCell ref="E10:E12"/>
    <mergeCell ref="J10:J11"/>
    <mergeCell ref="K10:K11"/>
    <mergeCell ref="L10:L11"/>
  </mergeCells>
  <dataValidations count="4">
    <dataValidation type="whole" operator="lessThanOrEqual" allowBlank="1" showInputMessage="1" showErrorMessage="1" error="Max. 40 bodů" sqref="J13:J22" xr:uid="{0A5F0AA0-F22B-43CE-926E-9C99FF34A7F8}">
      <formula1>40</formula1>
    </dataValidation>
    <dataValidation type="whole" operator="lessThanOrEqual" allowBlank="1" showInputMessage="1" showErrorMessage="1" error="Max. 15 bodů" sqref="K13:L22" xr:uid="{0430986C-CAB1-49FA-8279-8137ECF3B621}">
      <formula1>15</formula1>
    </dataValidation>
    <dataValidation type="whole" operator="lessThanOrEqual" allowBlank="1" showInputMessage="1" showErrorMessage="1" error="Max. 5 bodů" sqref="M13:M22 P13:P22" xr:uid="{FE2C634F-64A1-4BC7-9071-4552B42A8E08}">
      <formula1>5</formula1>
    </dataValidation>
    <dataValidation type="whole" operator="lessThanOrEqual" allowBlank="1" showInputMessage="1" showErrorMessage="1" error="Max. 10 bodů" sqref="N13:O22" xr:uid="{43B93FEE-4A41-42D2-8CDA-77F94E6A056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8ABB5-5987-419A-AF49-AD5BD65B1A51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0">
        <f t="shared" ref="Q13:Q21" si="0">SUM(J13:P13)</f>
        <v>0</v>
      </c>
      <c r="R13" s="25" t="s">
        <v>93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si="0"/>
        <v>0</v>
      </c>
      <c r="R14" s="25" t="s">
        <v>93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25" t="s">
        <v>93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25" t="s">
        <v>93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 t="shared" si="0"/>
        <v>0</v>
      </c>
      <c r="R17" s="25" t="s">
        <v>93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 t="shared" si="0"/>
        <v>0</v>
      </c>
      <c r="R18" s="25" t="s">
        <v>93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 t="shared" si="0"/>
        <v>0</v>
      </c>
      <c r="R19" s="25" t="s">
        <v>93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f t="shared" si="0"/>
        <v>0</v>
      </c>
      <c r="R20" s="25" t="s">
        <v>93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30">
        <f t="shared" si="0"/>
        <v>0</v>
      </c>
      <c r="R21" s="25" t="s">
        <v>93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30">
        <f>SUM(J22:P22)</f>
        <v>0</v>
      </c>
      <c r="R22" s="25" t="s">
        <v>93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C55A1D87-B3AC-4E52-BC3B-E4E7A857BD43}">
      <formula1>40</formula1>
    </dataValidation>
    <dataValidation type="whole" operator="lessThanOrEqual" allowBlank="1" showInputMessage="1" showErrorMessage="1" error="Max. 15 bodů" sqref="K13:L22" xr:uid="{D11D35B0-40E4-40AB-B2F2-A22E99859316}">
      <formula1>15</formula1>
    </dataValidation>
    <dataValidation type="whole" operator="lessThanOrEqual" allowBlank="1" showInputMessage="1" showErrorMessage="1" error="Max. 5 bodů" sqref="P13:P22 M13:M22" xr:uid="{34AB096C-3F29-47F5-BDA1-9F6ADE02605D}">
      <formula1>5</formula1>
    </dataValidation>
    <dataValidation type="whole" operator="lessThanOrEqual" allowBlank="1" showInputMessage="1" showErrorMessage="1" error="Max. 10 bodů" sqref="N13:O22" xr:uid="{8C870B3F-9995-4E3A-953F-51AB58723334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3DD1-F317-4139-AE9C-A99E1C526014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29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34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30">
        <f t="shared" si="0"/>
        <v>80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35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30">
        <f t="shared" si="0"/>
        <v>77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36</v>
      </c>
      <c r="K19" s="29">
        <v>13</v>
      </c>
      <c r="L19" s="29">
        <v>14</v>
      </c>
      <c r="M19" s="29">
        <v>2</v>
      </c>
      <c r="N19" s="29">
        <v>4</v>
      </c>
      <c r="O19" s="29">
        <v>7</v>
      </c>
      <c r="P19" s="29">
        <v>5</v>
      </c>
      <c r="Q19" s="30">
        <f t="shared" si="0"/>
        <v>81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30">
        <f t="shared" si="0"/>
        <v>88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34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30">
        <f t="shared" si="0"/>
        <v>80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30">
        <f>SUM(J22:P22)</f>
        <v>66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B080191D-1B4C-45E7-8345-78C84E7E660C}">
      <formula1>40</formula1>
    </dataValidation>
    <dataValidation type="whole" operator="lessThanOrEqual" allowBlank="1" showInputMessage="1" showErrorMessage="1" error="Max. 15 bodů" sqref="K13:L22" xr:uid="{0E97A99C-40FE-4E88-ABA7-8013049FEA38}">
      <formula1>15</formula1>
    </dataValidation>
    <dataValidation type="whole" operator="lessThanOrEqual" allowBlank="1" showInputMessage="1" showErrorMessage="1" error="Max. 5 bodů" sqref="P13:P22 M13:M22" xr:uid="{C1DA13A2-8E55-4A79-A68B-ADBFF31B5D22}">
      <formula1>5</formula1>
    </dataValidation>
    <dataValidation type="whole" operator="lessThanOrEqual" allowBlank="1" showInputMessage="1" showErrorMessage="1" error="Max. 10 bodů" sqref="N13:O22" xr:uid="{8B5B6BF1-6EF1-4235-9F62-4BA715A283A6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B890-31AF-49B9-8D6A-9E809FC44143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29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34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30">
        <f t="shared" si="0"/>
        <v>80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35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30">
        <f t="shared" si="0"/>
        <v>77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36</v>
      </c>
      <c r="K19" s="29">
        <v>13</v>
      </c>
      <c r="L19" s="29">
        <v>14</v>
      </c>
      <c r="M19" s="29">
        <v>2</v>
      </c>
      <c r="N19" s="29">
        <v>4</v>
      </c>
      <c r="O19" s="29">
        <v>7</v>
      </c>
      <c r="P19" s="29">
        <v>5</v>
      </c>
      <c r="Q19" s="30">
        <f t="shared" si="0"/>
        <v>81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30">
        <f t="shared" si="0"/>
        <v>88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34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30">
        <f t="shared" si="0"/>
        <v>80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30">
        <f>SUM(J22:P22)</f>
        <v>66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26638719-1F1F-4842-9E15-0F4830143610}">
      <formula1>40</formula1>
    </dataValidation>
    <dataValidation type="whole" operator="lessThanOrEqual" allowBlank="1" showInputMessage="1" showErrorMessage="1" error="Max. 15 bodů" sqref="K13:L22" xr:uid="{435C4CA9-A7F5-4789-97CD-1E9955B0F323}">
      <formula1>15</formula1>
    </dataValidation>
    <dataValidation type="whole" operator="lessThanOrEqual" allowBlank="1" showInputMessage="1" showErrorMessage="1" error="Max. 5 bodů" sqref="P13:P22 M13:M22" xr:uid="{D51A93FF-85BE-41A8-94A2-FADB421151F8}">
      <formula1>5</formula1>
    </dataValidation>
    <dataValidation type="whole" operator="lessThanOrEqual" allowBlank="1" showInputMessage="1" showErrorMessage="1" error="Max. 10 bodů" sqref="N13:O22" xr:uid="{28093108-8AEA-4F21-AA74-577039AD3D84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D0A9-D19B-4716-BAD0-0924EBD9DAF5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29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34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30">
        <f t="shared" si="0"/>
        <v>80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35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30">
        <f t="shared" si="0"/>
        <v>77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36</v>
      </c>
      <c r="K19" s="29">
        <v>13</v>
      </c>
      <c r="L19" s="29">
        <v>14</v>
      </c>
      <c r="M19" s="29">
        <v>2</v>
      </c>
      <c r="N19" s="29">
        <v>4</v>
      </c>
      <c r="O19" s="29">
        <v>7</v>
      </c>
      <c r="P19" s="29">
        <v>5</v>
      </c>
      <c r="Q19" s="30">
        <f t="shared" si="0"/>
        <v>81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30">
        <f t="shared" si="0"/>
        <v>88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34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30">
        <f t="shared" si="0"/>
        <v>80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30">
        <f>SUM(J22:P22)</f>
        <v>66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10407694-D88C-4D5F-B50E-31770C0B1733}">
      <formula1>40</formula1>
    </dataValidation>
    <dataValidation type="whole" operator="lessThanOrEqual" allowBlank="1" showInputMessage="1" showErrorMessage="1" error="Max. 15 bodů" sqref="K13:L22" xr:uid="{66AD4EB2-EC4C-4DA4-8739-C8527FC05ED0}">
      <formula1>15</formula1>
    </dataValidation>
    <dataValidation type="whole" operator="lessThanOrEqual" allowBlank="1" showInputMessage="1" showErrorMessage="1" error="Max. 5 bodů" sqref="P13:P22 M13:M22" xr:uid="{3458FA38-B5D1-4975-964C-6DC46EA748B1}">
      <formula1>5</formula1>
    </dataValidation>
    <dataValidation type="whole" operator="lessThanOrEqual" allowBlank="1" showInputMessage="1" showErrorMessage="1" error="Max. 10 bodů" sqref="N13:O22" xr:uid="{5B02B6DC-3BD9-4ACB-B1D9-F9BCFEF0B48A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09A0-636B-4AFD-B3C0-63050DCF84B5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34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86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13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86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30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30">
        <f t="shared" si="0"/>
        <v>76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33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82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31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30">
        <f t="shared" si="0"/>
        <v>73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36</v>
      </c>
      <c r="K19" s="29">
        <v>13</v>
      </c>
      <c r="L19" s="29">
        <v>14</v>
      </c>
      <c r="M19" s="29">
        <v>3</v>
      </c>
      <c r="N19" s="29">
        <v>4</v>
      </c>
      <c r="O19" s="29">
        <v>7</v>
      </c>
      <c r="P19" s="29">
        <v>5</v>
      </c>
      <c r="Q19" s="30">
        <f t="shared" si="0"/>
        <v>82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30">
        <f t="shared" si="0"/>
        <v>88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30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30">
        <f t="shared" si="0"/>
        <v>76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30">
        <f>SUM(J22:P22)</f>
        <v>66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4E682935-D1AE-4390-B7A5-ECC84E511240}">
      <formula1>40</formula1>
    </dataValidation>
    <dataValidation type="whole" operator="lessThanOrEqual" allowBlank="1" showInputMessage="1" showErrorMessage="1" error="Max. 15 bodů" sqref="K13:L22" xr:uid="{787C0611-F638-4293-85FE-1327F90FA19E}">
      <formula1>15</formula1>
    </dataValidation>
    <dataValidation type="whole" operator="lessThanOrEqual" allowBlank="1" showInputMessage="1" showErrorMessage="1" error="Max. 5 bodů" sqref="P13:P22 M13:M22" xr:uid="{75B71B41-A677-4915-B5F0-558125F97BF5}">
      <formula1>5</formula1>
    </dataValidation>
    <dataValidation type="whole" operator="lessThanOrEqual" allowBlank="1" showInputMessage="1" showErrorMessage="1" error="Max. 10 bodů" sqref="N13:O22" xr:uid="{4CBBDD02-050A-42CE-968D-3E8E09355F0A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0A39-6BF8-49F2-A2AA-47D03DC40852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29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34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30">
        <f t="shared" si="0"/>
        <v>80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35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30">
        <f t="shared" si="0"/>
        <v>77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36</v>
      </c>
      <c r="K19" s="29">
        <v>13</v>
      </c>
      <c r="L19" s="29">
        <v>14</v>
      </c>
      <c r="M19" s="29">
        <v>2</v>
      </c>
      <c r="N19" s="29">
        <v>4</v>
      </c>
      <c r="O19" s="29">
        <v>7</v>
      </c>
      <c r="P19" s="29">
        <v>5</v>
      </c>
      <c r="Q19" s="30">
        <f t="shared" si="0"/>
        <v>81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30">
        <f t="shared" si="0"/>
        <v>88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34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30">
        <f t="shared" si="0"/>
        <v>80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30">
        <f>SUM(J22:P22)</f>
        <v>66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C2551C72-49A1-4395-ACA0-FC0BA2D097C3}">
      <formula1>40</formula1>
    </dataValidation>
    <dataValidation type="whole" operator="lessThanOrEqual" allowBlank="1" showInputMessage="1" showErrorMessage="1" error="Max. 15 bodů" sqref="K13:L22" xr:uid="{1D8ABCC3-5446-4BEB-87D7-789BF9120252}">
      <formula1>15</formula1>
    </dataValidation>
    <dataValidation type="whole" operator="lessThanOrEqual" allowBlank="1" showInputMessage="1" showErrorMessage="1" error="Max. 5 bodů" sqref="P13:P22 M13:M22" xr:uid="{F1B246C6-20D6-4CE7-AE1B-90CDE93E607A}">
      <formula1>5</formula1>
    </dataValidation>
    <dataValidation type="whole" operator="lessThanOrEqual" allowBlank="1" showInputMessage="1" showErrorMessage="1" error="Max. 10 bodů" sqref="N13:O22" xr:uid="{4E47951A-80B6-4C99-8FBD-39D3578052DC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883C-2818-494E-B4ED-162C97B5B627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27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30">
        <f t="shared" ref="Q13:Q21" si="0">SUM(J13:P13)</f>
        <v>68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30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30">
        <f t="shared" si="0"/>
        <v>82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30">
        <f t="shared" si="0"/>
        <v>85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34</v>
      </c>
      <c r="K16" s="29">
        <v>12</v>
      </c>
      <c r="L16" s="29">
        <v>12</v>
      </c>
      <c r="M16" s="29">
        <v>4</v>
      </c>
      <c r="N16" s="29">
        <v>6</v>
      </c>
      <c r="O16" s="29">
        <v>7</v>
      </c>
      <c r="P16" s="29">
        <v>5</v>
      </c>
      <c r="Q16" s="30">
        <f t="shared" si="0"/>
        <v>80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30">
        <f t="shared" si="0"/>
        <v>84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34</v>
      </c>
      <c r="K18" s="29">
        <v>12</v>
      </c>
      <c r="L18" s="29">
        <v>12</v>
      </c>
      <c r="M18" s="29">
        <v>2</v>
      </c>
      <c r="N18" s="29">
        <v>7</v>
      </c>
      <c r="O18" s="29">
        <v>8</v>
      </c>
      <c r="P18" s="29">
        <v>4</v>
      </c>
      <c r="Q18" s="30">
        <f t="shared" si="0"/>
        <v>79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34</v>
      </c>
      <c r="K19" s="29">
        <v>13</v>
      </c>
      <c r="L19" s="29">
        <v>13</v>
      </c>
      <c r="M19" s="29">
        <v>2</v>
      </c>
      <c r="N19" s="29">
        <v>4</v>
      </c>
      <c r="O19" s="29">
        <v>7</v>
      </c>
      <c r="P19" s="29">
        <v>5</v>
      </c>
      <c r="Q19" s="30">
        <f t="shared" si="0"/>
        <v>78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34</v>
      </c>
      <c r="K20" s="29">
        <v>13</v>
      </c>
      <c r="L20" s="29">
        <v>13</v>
      </c>
      <c r="M20" s="29">
        <v>4</v>
      </c>
      <c r="N20" s="29">
        <v>7</v>
      </c>
      <c r="O20" s="29">
        <v>8</v>
      </c>
      <c r="P20" s="29">
        <v>5</v>
      </c>
      <c r="Q20" s="30">
        <f t="shared" si="0"/>
        <v>84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34</v>
      </c>
      <c r="K21" s="29">
        <v>12</v>
      </c>
      <c r="L21" s="29">
        <v>12</v>
      </c>
      <c r="M21" s="29">
        <v>3</v>
      </c>
      <c r="N21" s="29">
        <v>8</v>
      </c>
      <c r="O21" s="29">
        <v>6</v>
      </c>
      <c r="P21" s="29">
        <v>5</v>
      </c>
      <c r="Q21" s="30">
        <f t="shared" si="0"/>
        <v>80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7</v>
      </c>
      <c r="O22" s="29">
        <v>5</v>
      </c>
      <c r="P22" s="29">
        <v>4</v>
      </c>
      <c r="Q22" s="30">
        <f>SUM(J22:P22)</f>
        <v>65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5780DD78-F614-4D9C-AF42-4860323B67CA}">
      <formula1>40</formula1>
    </dataValidation>
    <dataValidation type="whole" operator="lessThanOrEqual" allowBlank="1" showInputMessage="1" showErrorMessage="1" error="Max. 15 bodů" sqref="K13:L22" xr:uid="{28CB0C53-3862-481A-917B-8E5A35A83E8D}">
      <formula1>15</formula1>
    </dataValidation>
    <dataValidation type="whole" operator="lessThanOrEqual" allowBlank="1" showInputMessage="1" showErrorMessage="1" error="Max. 5 bodů" sqref="P13:P22 M13:M22" xr:uid="{3D69E69E-7505-4169-85B4-A32F0AC15735}">
      <formula1>5</formula1>
    </dataValidation>
    <dataValidation type="whole" operator="lessThanOrEqual" allowBlank="1" showInputMessage="1" showErrorMessage="1" error="Max. 10 bodů" sqref="N13:O22" xr:uid="{601F5E34-B54E-4A98-93AA-67AEBBC39F72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B9EB-D372-4716-8AD4-A04511D97CB6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1" ht="38.25" customHeight="1" x14ac:dyDescent="0.3">
      <c r="A1" s="1" t="s">
        <v>37</v>
      </c>
    </row>
    <row r="2" spans="1:71" ht="12.6" x14ac:dyDescent="0.3">
      <c r="A2" s="4" t="s">
        <v>38</v>
      </c>
      <c r="D2" s="4" t="s">
        <v>21</v>
      </c>
    </row>
    <row r="3" spans="1:71" ht="12.6" x14ac:dyDescent="0.3">
      <c r="A3" s="4" t="s">
        <v>34</v>
      </c>
      <c r="D3" s="2" t="s">
        <v>31</v>
      </c>
    </row>
    <row r="4" spans="1:71" ht="12.6" x14ac:dyDescent="0.3">
      <c r="A4" s="4" t="s">
        <v>39</v>
      </c>
      <c r="D4" s="2" t="s">
        <v>32</v>
      </c>
    </row>
    <row r="5" spans="1:71" ht="12.6" x14ac:dyDescent="0.3">
      <c r="A5" s="4" t="s">
        <v>41</v>
      </c>
      <c r="D5" s="2" t="s">
        <v>33</v>
      </c>
    </row>
    <row r="6" spans="1:71" ht="13.2" customHeight="1" x14ac:dyDescent="0.3">
      <c r="A6" s="19" t="s">
        <v>40</v>
      </c>
      <c r="B6" s="19"/>
      <c r="C6" s="19"/>
      <c r="D6" s="2" t="s">
        <v>36</v>
      </c>
    </row>
    <row r="7" spans="1:71" ht="12.6" x14ac:dyDescent="0.3">
      <c r="A7" s="9" t="s">
        <v>35</v>
      </c>
      <c r="D7" s="4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4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15" t="s">
        <v>22</v>
      </c>
      <c r="G12" s="14" t="s">
        <v>23</v>
      </c>
      <c r="H12" s="14" t="s">
        <v>22</v>
      </c>
      <c r="I12" s="14" t="s">
        <v>23</v>
      </c>
      <c r="J12" s="14" t="s">
        <v>24</v>
      </c>
      <c r="K12" s="14" t="s">
        <v>18</v>
      </c>
      <c r="L12" s="14" t="s">
        <v>18</v>
      </c>
      <c r="M12" s="14" t="s">
        <v>19</v>
      </c>
      <c r="N12" s="14" t="s">
        <v>20</v>
      </c>
      <c r="O12" s="14" t="s">
        <v>20</v>
      </c>
      <c r="P12" s="14" t="s">
        <v>19</v>
      </c>
      <c r="Q12" s="14"/>
    </row>
    <row r="13" spans="1:71" s="5" customFormat="1" ht="12.75" customHeight="1" x14ac:dyDescent="0.2">
      <c r="A13" s="12" t="s">
        <v>42</v>
      </c>
      <c r="B13" s="12" t="s">
        <v>62</v>
      </c>
      <c r="C13" s="12" t="s">
        <v>52</v>
      </c>
      <c r="D13" s="13">
        <v>2020116</v>
      </c>
      <c r="E13" s="13">
        <v>1300000</v>
      </c>
      <c r="F13" s="12" t="s">
        <v>73</v>
      </c>
      <c r="G13" s="12" t="s">
        <v>71</v>
      </c>
      <c r="H13" s="12" t="s">
        <v>84</v>
      </c>
      <c r="I13" s="12" t="s">
        <v>71</v>
      </c>
      <c r="J13" s="29">
        <v>28</v>
      </c>
      <c r="K13" s="29">
        <v>13</v>
      </c>
      <c r="L13" s="29">
        <v>11</v>
      </c>
      <c r="M13" s="29">
        <v>2</v>
      </c>
      <c r="N13" s="29">
        <v>5</v>
      </c>
      <c r="O13" s="29">
        <v>5</v>
      </c>
      <c r="P13" s="29">
        <v>5</v>
      </c>
      <c r="Q13" s="7">
        <f t="shared" ref="Q13:Q21" si="0">SUM(J13:P13)</f>
        <v>69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5" customFormat="1" ht="12.75" customHeight="1" x14ac:dyDescent="0.2">
      <c r="A14" s="12" t="s">
        <v>43</v>
      </c>
      <c r="B14" s="12" t="s">
        <v>62</v>
      </c>
      <c r="C14" s="12" t="s">
        <v>53</v>
      </c>
      <c r="D14" s="13">
        <v>39600000</v>
      </c>
      <c r="E14" s="13">
        <v>2500000</v>
      </c>
      <c r="F14" s="12" t="s">
        <v>74</v>
      </c>
      <c r="G14" s="12" t="s">
        <v>71</v>
      </c>
      <c r="H14" s="12" t="s">
        <v>78</v>
      </c>
      <c r="I14" s="12" t="s">
        <v>71</v>
      </c>
      <c r="J14" s="29">
        <v>29</v>
      </c>
      <c r="K14" s="29">
        <v>12</v>
      </c>
      <c r="L14" s="29">
        <v>13</v>
      </c>
      <c r="M14" s="29">
        <v>5</v>
      </c>
      <c r="N14" s="29">
        <v>7</v>
      </c>
      <c r="O14" s="29">
        <v>10</v>
      </c>
      <c r="P14" s="29">
        <v>5</v>
      </c>
      <c r="Q14" s="7">
        <f t="shared" si="0"/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5" customFormat="1" ht="12.75" customHeight="1" x14ac:dyDescent="0.2">
      <c r="A15" s="12" t="s">
        <v>44</v>
      </c>
      <c r="B15" s="12" t="s">
        <v>63</v>
      </c>
      <c r="C15" s="12" t="s">
        <v>54</v>
      </c>
      <c r="D15" s="13">
        <v>1348200</v>
      </c>
      <c r="E15" s="13">
        <v>668200</v>
      </c>
      <c r="F15" s="12" t="s">
        <v>75</v>
      </c>
      <c r="G15" s="12" t="s">
        <v>71</v>
      </c>
      <c r="H15" s="12" t="s">
        <v>85</v>
      </c>
      <c r="I15" s="12" t="s">
        <v>71</v>
      </c>
      <c r="J15" s="29">
        <v>34</v>
      </c>
      <c r="K15" s="29">
        <v>12</v>
      </c>
      <c r="L15" s="29">
        <v>12</v>
      </c>
      <c r="M15" s="29">
        <v>5</v>
      </c>
      <c r="N15" s="29">
        <v>8</v>
      </c>
      <c r="O15" s="29">
        <v>9</v>
      </c>
      <c r="P15" s="29">
        <v>5</v>
      </c>
      <c r="Q15" s="7">
        <f t="shared" si="0"/>
        <v>85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5" customFormat="1" ht="12.75" customHeight="1" x14ac:dyDescent="0.2">
      <c r="A16" s="12" t="s">
        <v>45</v>
      </c>
      <c r="B16" s="12" t="s">
        <v>64</v>
      </c>
      <c r="C16" s="12" t="s">
        <v>55</v>
      </c>
      <c r="D16" s="13">
        <v>708800</v>
      </c>
      <c r="E16" s="13">
        <v>450000</v>
      </c>
      <c r="F16" s="12" t="s">
        <v>76</v>
      </c>
      <c r="G16" s="12" t="s">
        <v>83</v>
      </c>
      <c r="H16" s="12" t="s">
        <v>86</v>
      </c>
      <c r="I16" s="12" t="s">
        <v>71</v>
      </c>
      <c r="J16" s="29">
        <v>34</v>
      </c>
      <c r="K16" s="29">
        <v>13</v>
      </c>
      <c r="L16" s="29">
        <v>12</v>
      </c>
      <c r="M16" s="29">
        <v>4</v>
      </c>
      <c r="N16" s="29">
        <v>5</v>
      </c>
      <c r="O16" s="29">
        <v>7</v>
      </c>
      <c r="P16" s="29">
        <v>5</v>
      </c>
      <c r="Q16" s="7">
        <f t="shared" si="0"/>
        <v>80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5" customFormat="1" ht="12.75" customHeight="1" x14ac:dyDescent="0.2">
      <c r="A17" s="12" t="s">
        <v>46</v>
      </c>
      <c r="B17" s="12" t="s">
        <v>65</v>
      </c>
      <c r="C17" s="12" t="s">
        <v>56</v>
      </c>
      <c r="D17" s="13">
        <v>294275</v>
      </c>
      <c r="E17" s="13">
        <v>185000</v>
      </c>
      <c r="F17" s="12" t="s">
        <v>77</v>
      </c>
      <c r="G17" s="12" t="s">
        <v>71</v>
      </c>
      <c r="H17" s="12" t="s">
        <v>73</v>
      </c>
      <c r="I17" s="12" t="s">
        <v>71</v>
      </c>
      <c r="J17" s="29">
        <v>35</v>
      </c>
      <c r="K17" s="29">
        <v>12</v>
      </c>
      <c r="L17" s="29">
        <v>10</v>
      </c>
      <c r="M17" s="29">
        <v>5</v>
      </c>
      <c r="N17" s="29">
        <v>7</v>
      </c>
      <c r="O17" s="29">
        <v>10</v>
      </c>
      <c r="P17" s="29">
        <v>5</v>
      </c>
      <c r="Q17" s="7">
        <f t="shared" si="0"/>
        <v>84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5" customFormat="1" ht="12" x14ac:dyDescent="0.2">
      <c r="A18" s="12" t="s">
        <v>47</v>
      </c>
      <c r="B18" s="12" t="s">
        <v>66</v>
      </c>
      <c r="C18" s="12" t="s">
        <v>57</v>
      </c>
      <c r="D18" s="13">
        <v>4703600</v>
      </c>
      <c r="E18" s="13">
        <v>1900000</v>
      </c>
      <c r="F18" s="12" t="s">
        <v>78</v>
      </c>
      <c r="G18" s="12" t="s">
        <v>83</v>
      </c>
      <c r="H18" s="12" t="s">
        <v>87</v>
      </c>
      <c r="I18" s="12" t="s">
        <v>71</v>
      </c>
      <c r="J18" s="29">
        <v>35</v>
      </c>
      <c r="K18" s="29">
        <v>12</v>
      </c>
      <c r="L18" s="29">
        <v>12</v>
      </c>
      <c r="M18" s="29">
        <v>2</v>
      </c>
      <c r="N18" s="29">
        <v>4</v>
      </c>
      <c r="O18" s="29">
        <v>8</v>
      </c>
      <c r="P18" s="29">
        <v>4</v>
      </c>
      <c r="Q18" s="7">
        <f t="shared" si="0"/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5" customFormat="1" ht="12.75" customHeight="1" x14ac:dyDescent="0.2">
      <c r="A19" s="12" t="s">
        <v>48</v>
      </c>
      <c r="B19" s="12" t="s">
        <v>67</v>
      </c>
      <c r="C19" s="12" t="s">
        <v>58</v>
      </c>
      <c r="D19" s="13">
        <v>1890000</v>
      </c>
      <c r="E19" s="13">
        <v>900000</v>
      </c>
      <c r="F19" s="12" t="s">
        <v>79</v>
      </c>
      <c r="G19" s="12" t="s">
        <v>71</v>
      </c>
      <c r="H19" s="12" t="s">
        <v>76</v>
      </c>
      <c r="I19" s="12" t="s">
        <v>71</v>
      </c>
      <c r="J19" s="29">
        <v>36</v>
      </c>
      <c r="K19" s="29">
        <v>13</v>
      </c>
      <c r="L19" s="29">
        <v>14</v>
      </c>
      <c r="M19" s="29">
        <v>2</v>
      </c>
      <c r="N19" s="29">
        <v>4</v>
      </c>
      <c r="O19" s="29">
        <v>7</v>
      </c>
      <c r="P19" s="29">
        <v>5</v>
      </c>
      <c r="Q19" s="7">
        <f t="shared" si="0"/>
        <v>81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5" customFormat="1" ht="12.75" customHeight="1" x14ac:dyDescent="0.2">
      <c r="A20" s="12" t="s">
        <v>49</v>
      </c>
      <c r="B20" s="12" t="s">
        <v>67</v>
      </c>
      <c r="C20" s="12" t="s">
        <v>59</v>
      </c>
      <c r="D20" s="13">
        <v>7740160</v>
      </c>
      <c r="E20" s="13">
        <v>3132000</v>
      </c>
      <c r="F20" s="12" t="s">
        <v>80</v>
      </c>
      <c r="G20" s="12" t="s">
        <v>71</v>
      </c>
      <c r="H20" s="12" t="s">
        <v>74</v>
      </c>
      <c r="I20" s="12" t="s">
        <v>71</v>
      </c>
      <c r="J20" s="29">
        <v>36</v>
      </c>
      <c r="K20" s="29">
        <v>13</v>
      </c>
      <c r="L20" s="29">
        <v>14</v>
      </c>
      <c r="M20" s="29">
        <v>4</v>
      </c>
      <c r="N20" s="29">
        <v>7</v>
      </c>
      <c r="O20" s="29">
        <v>9</v>
      </c>
      <c r="P20" s="29">
        <v>5</v>
      </c>
      <c r="Q20" s="7">
        <f t="shared" si="0"/>
        <v>88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5" customFormat="1" ht="13.5" customHeight="1" x14ac:dyDescent="0.2">
      <c r="A21" s="12" t="s">
        <v>50</v>
      </c>
      <c r="B21" s="12" t="s">
        <v>68</v>
      </c>
      <c r="C21" s="12" t="s">
        <v>60</v>
      </c>
      <c r="D21" s="13">
        <v>745000</v>
      </c>
      <c r="E21" s="13">
        <v>400000</v>
      </c>
      <c r="F21" s="12" t="s">
        <v>81</v>
      </c>
      <c r="G21" s="12" t="s">
        <v>71</v>
      </c>
      <c r="H21" s="12" t="s">
        <v>77</v>
      </c>
      <c r="I21" s="12" t="s">
        <v>71</v>
      </c>
      <c r="J21" s="29">
        <v>34</v>
      </c>
      <c r="K21" s="29">
        <v>12</v>
      </c>
      <c r="L21" s="29">
        <v>11</v>
      </c>
      <c r="M21" s="29">
        <v>3</v>
      </c>
      <c r="N21" s="29">
        <v>9</v>
      </c>
      <c r="O21" s="29">
        <v>6</v>
      </c>
      <c r="P21" s="29">
        <v>5</v>
      </c>
      <c r="Q21" s="7">
        <f t="shared" si="0"/>
        <v>80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5" customFormat="1" ht="12.75" customHeight="1" x14ac:dyDescent="0.2">
      <c r="A22" s="12" t="s">
        <v>51</v>
      </c>
      <c r="B22" s="12" t="s">
        <v>69</v>
      </c>
      <c r="C22" s="12" t="s">
        <v>61</v>
      </c>
      <c r="D22" s="13">
        <v>1680000</v>
      </c>
      <c r="E22" s="13">
        <v>350000</v>
      </c>
      <c r="F22" s="12" t="s">
        <v>82</v>
      </c>
      <c r="G22" s="12" t="s">
        <v>71</v>
      </c>
      <c r="H22" s="12" t="s">
        <v>88</v>
      </c>
      <c r="I22" s="12" t="s">
        <v>71</v>
      </c>
      <c r="J22" s="29">
        <v>25</v>
      </c>
      <c r="K22" s="29">
        <v>12</v>
      </c>
      <c r="L22" s="29">
        <v>10</v>
      </c>
      <c r="M22" s="29">
        <v>2</v>
      </c>
      <c r="N22" s="29">
        <v>9</v>
      </c>
      <c r="O22" s="29">
        <v>4</v>
      </c>
      <c r="P22" s="29">
        <v>4</v>
      </c>
      <c r="Q22" s="7">
        <f>SUM(J22:P22)</f>
        <v>66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ht="12" x14ac:dyDescent="0.3">
      <c r="D23" s="10">
        <f>SUM(D13:D22)</f>
        <v>60730151</v>
      </c>
      <c r="E23" s="10">
        <f>SUM(E13:E22)</f>
        <v>11785200</v>
      </c>
      <c r="F23" s="8"/>
    </row>
    <row r="24" spans="1:71" ht="12" x14ac:dyDescent="0.3">
      <c r="E24" s="8"/>
      <c r="F24" s="8"/>
      <c r="G24" s="8"/>
      <c r="H24" s="8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10 bodů" sqref="N13:O22" xr:uid="{718F117A-A65B-4B95-A2CF-96B30BD9BC70}">
      <formula1>10</formula1>
    </dataValidation>
    <dataValidation type="whole" operator="lessThanOrEqual" allowBlank="1" showInputMessage="1" showErrorMessage="1" error="Max. 5 bodů" sqref="P13:P22 M13:M22" xr:uid="{AD3384AE-D7A5-4E6D-A409-DCF4101A23E7}">
      <formula1>5</formula1>
    </dataValidation>
    <dataValidation type="whole" operator="lessThanOrEqual" allowBlank="1" showInputMessage="1" showErrorMessage="1" error="Max. 15 bodů" sqref="K13:L22" xr:uid="{60D0C5CC-DED1-4CB3-B2FA-C5456F96626E}">
      <formula1>15</formula1>
    </dataValidation>
    <dataValidation type="whole" operator="lessThanOrEqual" allowBlank="1" showInputMessage="1" showErrorMessage="1" error="Max. 40 bodů" sqref="J13:J22" xr:uid="{79CEB91C-6328-4528-9C56-966CF811EEDA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BD56-243F-46E5-B5FC-3CEEB7CBEF61}">
  <dimension ref="A1:BS24"/>
  <sheetViews>
    <sheetView zoomScale="90" zoomScaleNormal="90" workbookViewId="0"/>
  </sheetViews>
  <sheetFormatPr defaultColWidth="9.109375" defaultRowHeight="14.4" x14ac:dyDescent="0.3"/>
  <cols>
    <col min="1" max="1" width="11.6640625" style="25" customWidth="1"/>
    <col min="2" max="2" width="30" style="25" bestFit="1" customWidth="1"/>
    <col min="3" max="3" width="43.6640625" style="25" customWidth="1"/>
    <col min="4" max="4" width="15.5546875" style="25" customWidth="1"/>
    <col min="5" max="5" width="15" style="25" customWidth="1"/>
    <col min="6" max="6" width="15.6640625" style="25" customWidth="1"/>
    <col min="7" max="7" width="5.6640625" style="26" customWidth="1"/>
    <col min="8" max="8" width="15.6640625" style="26" customWidth="1"/>
    <col min="9" max="9" width="5.6640625" style="25" customWidth="1"/>
    <col min="10" max="10" width="9.6640625" style="25" customWidth="1"/>
    <col min="11" max="17" width="9.33203125" style="25" customWidth="1"/>
    <col min="18" max="16384" width="9.109375" style="25"/>
  </cols>
  <sheetData>
    <row r="1" spans="1:71" ht="38.25" customHeight="1" x14ac:dyDescent="0.3">
      <c r="A1" s="24" t="s">
        <v>37</v>
      </c>
    </row>
    <row r="2" spans="1:71" ht="12.6" x14ac:dyDescent="0.3">
      <c r="A2" s="27" t="s">
        <v>38</v>
      </c>
      <c r="D2" s="27" t="s">
        <v>21</v>
      </c>
    </row>
    <row r="3" spans="1:71" ht="12.6" x14ac:dyDescent="0.3">
      <c r="A3" s="27" t="s">
        <v>34</v>
      </c>
      <c r="D3" s="25" t="s">
        <v>31</v>
      </c>
    </row>
    <row r="4" spans="1:71" ht="12.6" x14ac:dyDescent="0.3">
      <c r="A4" s="27" t="s">
        <v>39</v>
      </c>
      <c r="D4" s="25" t="s">
        <v>32</v>
      </c>
    </row>
    <row r="5" spans="1:71" ht="12.6" x14ac:dyDescent="0.3">
      <c r="A5" s="27" t="s">
        <v>41</v>
      </c>
      <c r="D5" s="25" t="s">
        <v>33</v>
      </c>
    </row>
    <row r="6" spans="1:71" ht="13.2" customHeight="1" x14ac:dyDescent="0.3">
      <c r="A6" s="19" t="s">
        <v>40</v>
      </c>
      <c r="B6" s="19"/>
      <c r="C6" s="19"/>
      <c r="D6" s="25" t="s">
        <v>36</v>
      </c>
    </row>
    <row r="7" spans="1:71" ht="12.6" x14ac:dyDescent="0.3">
      <c r="A7" s="32" t="s">
        <v>35</v>
      </c>
      <c r="D7" s="27"/>
    </row>
    <row r="8" spans="1:71" ht="39" customHeight="1" x14ac:dyDescent="0.3">
      <c r="D8" s="20" t="s">
        <v>72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71" ht="12.6" x14ac:dyDescent="0.3">
      <c r="A9" s="27"/>
    </row>
    <row r="10" spans="1:71" ht="26.4" customHeight="1" x14ac:dyDescent="0.3">
      <c r="A10" s="18" t="s">
        <v>0</v>
      </c>
      <c r="B10" s="18" t="s">
        <v>1</v>
      </c>
      <c r="C10" s="18" t="s">
        <v>16</v>
      </c>
      <c r="D10" s="18" t="s">
        <v>13</v>
      </c>
      <c r="E10" s="21" t="s">
        <v>2</v>
      </c>
      <c r="F10" s="18" t="s">
        <v>27</v>
      </c>
      <c r="G10" s="18"/>
      <c r="H10" s="18" t="s">
        <v>28</v>
      </c>
      <c r="I10" s="18"/>
      <c r="J10" s="18" t="s">
        <v>29</v>
      </c>
      <c r="K10" s="18" t="s">
        <v>14</v>
      </c>
      <c r="L10" s="18" t="s">
        <v>15</v>
      </c>
      <c r="M10" s="18" t="s">
        <v>25</v>
      </c>
      <c r="N10" s="18" t="s">
        <v>26</v>
      </c>
      <c r="O10" s="18" t="s">
        <v>30</v>
      </c>
      <c r="P10" s="18" t="s">
        <v>3</v>
      </c>
      <c r="Q10" s="18" t="s">
        <v>4</v>
      </c>
    </row>
    <row r="11" spans="1:71" ht="59.4" customHeight="1" x14ac:dyDescent="0.3">
      <c r="A11" s="18"/>
      <c r="B11" s="18"/>
      <c r="C11" s="18"/>
      <c r="D11" s="18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71" ht="37.5" customHeight="1" x14ac:dyDescent="0.3">
      <c r="A12" s="18"/>
      <c r="B12" s="18"/>
      <c r="C12" s="18"/>
      <c r="D12" s="18"/>
      <c r="E12" s="21"/>
      <c r="F12" s="41" t="s">
        <v>22</v>
      </c>
      <c r="G12" s="36" t="s">
        <v>23</v>
      </c>
      <c r="H12" s="36" t="s">
        <v>22</v>
      </c>
      <c r="I12" s="36" t="s">
        <v>23</v>
      </c>
      <c r="J12" s="36" t="s">
        <v>24</v>
      </c>
      <c r="K12" s="36" t="s">
        <v>18</v>
      </c>
      <c r="L12" s="36" t="s">
        <v>18</v>
      </c>
      <c r="M12" s="36" t="s">
        <v>19</v>
      </c>
      <c r="N12" s="36" t="s">
        <v>20</v>
      </c>
      <c r="O12" s="36" t="s">
        <v>20</v>
      </c>
      <c r="P12" s="36" t="s">
        <v>19</v>
      </c>
      <c r="Q12" s="36"/>
    </row>
    <row r="13" spans="1:71" s="28" customFormat="1" ht="12.75" customHeight="1" x14ac:dyDescent="0.2">
      <c r="A13" s="37" t="s">
        <v>42</v>
      </c>
      <c r="B13" s="37" t="s">
        <v>62</v>
      </c>
      <c r="C13" s="37" t="s">
        <v>52</v>
      </c>
      <c r="D13" s="40">
        <v>2020116</v>
      </c>
      <c r="E13" s="40">
        <v>1300000</v>
      </c>
      <c r="F13" s="37" t="s">
        <v>73</v>
      </c>
      <c r="G13" s="37" t="s">
        <v>71</v>
      </c>
      <c r="H13" s="37" t="s">
        <v>84</v>
      </c>
      <c r="I13" s="37" t="s">
        <v>71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0">
        <f t="shared" ref="Q13:Q21" si="0">SUM(J13:P13)</f>
        <v>0</v>
      </c>
      <c r="R13" s="25" t="s">
        <v>93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</row>
    <row r="14" spans="1:71" s="28" customFormat="1" ht="12.75" customHeight="1" x14ac:dyDescent="0.2">
      <c r="A14" s="37" t="s">
        <v>43</v>
      </c>
      <c r="B14" s="37" t="s">
        <v>62</v>
      </c>
      <c r="C14" s="37" t="s">
        <v>53</v>
      </c>
      <c r="D14" s="40">
        <v>39600000</v>
      </c>
      <c r="E14" s="40">
        <v>2500000</v>
      </c>
      <c r="F14" s="37" t="s">
        <v>74</v>
      </c>
      <c r="G14" s="37" t="s">
        <v>71</v>
      </c>
      <c r="H14" s="37" t="s">
        <v>78</v>
      </c>
      <c r="I14" s="37" t="s">
        <v>71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si="0"/>
        <v>0</v>
      </c>
      <c r="R14" s="25" t="s">
        <v>93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</row>
    <row r="15" spans="1:71" s="28" customFormat="1" ht="12.75" customHeight="1" x14ac:dyDescent="0.2">
      <c r="A15" s="37" t="s">
        <v>44</v>
      </c>
      <c r="B15" s="37" t="s">
        <v>63</v>
      </c>
      <c r="C15" s="37" t="s">
        <v>54</v>
      </c>
      <c r="D15" s="40">
        <v>1348200</v>
      </c>
      <c r="E15" s="40">
        <v>668200</v>
      </c>
      <c r="F15" s="37" t="s">
        <v>75</v>
      </c>
      <c r="G15" s="37" t="s">
        <v>71</v>
      </c>
      <c r="H15" s="37" t="s">
        <v>85</v>
      </c>
      <c r="I15" s="37" t="s">
        <v>71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25" t="s">
        <v>93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</row>
    <row r="16" spans="1:71" s="28" customFormat="1" ht="12.75" customHeight="1" x14ac:dyDescent="0.2">
      <c r="A16" s="37" t="s">
        <v>45</v>
      </c>
      <c r="B16" s="37" t="s">
        <v>64</v>
      </c>
      <c r="C16" s="37" t="s">
        <v>55</v>
      </c>
      <c r="D16" s="40">
        <v>708800</v>
      </c>
      <c r="E16" s="40">
        <v>450000</v>
      </c>
      <c r="F16" s="37" t="s">
        <v>76</v>
      </c>
      <c r="G16" s="37" t="s">
        <v>83</v>
      </c>
      <c r="H16" s="37" t="s">
        <v>86</v>
      </c>
      <c r="I16" s="37" t="s">
        <v>71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25" t="s">
        <v>93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</row>
    <row r="17" spans="1:71" s="28" customFormat="1" ht="12.75" customHeight="1" x14ac:dyDescent="0.2">
      <c r="A17" s="37" t="s">
        <v>46</v>
      </c>
      <c r="B17" s="37" t="s">
        <v>65</v>
      </c>
      <c r="C17" s="37" t="s">
        <v>56</v>
      </c>
      <c r="D17" s="40">
        <v>294275</v>
      </c>
      <c r="E17" s="40">
        <v>185000</v>
      </c>
      <c r="F17" s="37" t="s">
        <v>77</v>
      </c>
      <c r="G17" s="37" t="s">
        <v>71</v>
      </c>
      <c r="H17" s="37" t="s">
        <v>73</v>
      </c>
      <c r="I17" s="37" t="s">
        <v>71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 t="shared" si="0"/>
        <v>0</v>
      </c>
      <c r="R17" s="25" t="s">
        <v>93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</row>
    <row r="18" spans="1:71" s="28" customFormat="1" ht="12" x14ac:dyDescent="0.2">
      <c r="A18" s="37" t="s">
        <v>47</v>
      </c>
      <c r="B18" s="37" t="s">
        <v>66</v>
      </c>
      <c r="C18" s="37" t="s">
        <v>57</v>
      </c>
      <c r="D18" s="40">
        <v>4703600</v>
      </c>
      <c r="E18" s="40">
        <v>1900000</v>
      </c>
      <c r="F18" s="37" t="s">
        <v>78</v>
      </c>
      <c r="G18" s="37" t="s">
        <v>83</v>
      </c>
      <c r="H18" s="37" t="s">
        <v>87</v>
      </c>
      <c r="I18" s="37" t="s">
        <v>71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 t="shared" si="0"/>
        <v>0</v>
      </c>
      <c r="R18" s="25" t="s">
        <v>93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</row>
    <row r="19" spans="1:71" s="28" customFormat="1" ht="12.75" customHeight="1" x14ac:dyDescent="0.2">
      <c r="A19" s="37" t="s">
        <v>48</v>
      </c>
      <c r="B19" s="37" t="s">
        <v>67</v>
      </c>
      <c r="C19" s="37" t="s">
        <v>58</v>
      </c>
      <c r="D19" s="40">
        <v>1890000</v>
      </c>
      <c r="E19" s="40">
        <v>900000</v>
      </c>
      <c r="F19" s="37" t="s">
        <v>79</v>
      </c>
      <c r="G19" s="37" t="s">
        <v>71</v>
      </c>
      <c r="H19" s="37" t="s">
        <v>76</v>
      </c>
      <c r="I19" s="37" t="s">
        <v>71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 t="shared" si="0"/>
        <v>0</v>
      </c>
      <c r="R19" s="25" t="s">
        <v>93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</row>
    <row r="20" spans="1:71" s="28" customFormat="1" ht="12.75" customHeight="1" x14ac:dyDescent="0.2">
      <c r="A20" s="37" t="s">
        <v>49</v>
      </c>
      <c r="B20" s="37" t="s">
        <v>67</v>
      </c>
      <c r="C20" s="37" t="s">
        <v>59</v>
      </c>
      <c r="D20" s="40">
        <v>7740160</v>
      </c>
      <c r="E20" s="40">
        <v>3132000</v>
      </c>
      <c r="F20" s="37" t="s">
        <v>80</v>
      </c>
      <c r="G20" s="37" t="s">
        <v>71</v>
      </c>
      <c r="H20" s="37" t="s">
        <v>74</v>
      </c>
      <c r="I20" s="37" t="s">
        <v>71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f t="shared" si="0"/>
        <v>0</v>
      </c>
      <c r="R20" s="25" t="s">
        <v>93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</row>
    <row r="21" spans="1:71" s="28" customFormat="1" ht="13.5" customHeight="1" x14ac:dyDescent="0.2">
      <c r="A21" s="37" t="s">
        <v>50</v>
      </c>
      <c r="B21" s="37" t="s">
        <v>68</v>
      </c>
      <c r="C21" s="37" t="s">
        <v>60</v>
      </c>
      <c r="D21" s="40">
        <v>745000</v>
      </c>
      <c r="E21" s="40">
        <v>400000</v>
      </c>
      <c r="F21" s="37" t="s">
        <v>81</v>
      </c>
      <c r="G21" s="37" t="s">
        <v>71</v>
      </c>
      <c r="H21" s="37" t="s">
        <v>77</v>
      </c>
      <c r="I21" s="37" t="s">
        <v>71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30">
        <f t="shared" si="0"/>
        <v>0</v>
      </c>
      <c r="R21" s="25" t="s">
        <v>93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</row>
    <row r="22" spans="1:71" s="28" customFormat="1" ht="12.75" customHeight="1" x14ac:dyDescent="0.2">
      <c r="A22" s="37" t="s">
        <v>51</v>
      </c>
      <c r="B22" s="37" t="s">
        <v>69</v>
      </c>
      <c r="C22" s="37" t="s">
        <v>61</v>
      </c>
      <c r="D22" s="40">
        <v>1680000</v>
      </c>
      <c r="E22" s="40">
        <v>350000</v>
      </c>
      <c r="F22" s="37" t="s">
        <v>82</v>
      </c>
      <c r="G22" s="37" t="s">
        <v>71</v>
      </c>
      <c r="H22" s="37" t="s">
        <v>88</v>
      </c>
      <c r="I22" s="37" t="s">
        <v>71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30">
        <f>SUM(J22:P22)</f>
        <v>0</v>
      </c>
      <c r="R22" s="25" t="s">
        <v>93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</row>
    <row r="23" spans="1:71" ht="12" x14ac:dyDescent="0.3">
      <c r="D23" s="33">
        <f>SUM(D13:D22)</f>
        <v>60730151</v>
      </c>
      <c r="E23" s="33">
        <f>SUM(E13:E22)</f>
        <v>11785200</v>
      </c>
      <c r="F23" s="31"/>
    </row>
    <row r="24" spans="1:71" ht="12" x14ac:dyDescent="0.3">
      <c r="E24" s="31"/>
      <c r="F24" s="31"/>
      <c r="G24" s="31"/>
      <c r="H24" s="31"/>
    </row>
  </sheetData>
  <mergeCells count="17">
    <mergeCell ref="Q10:Q11"/>
    <mergeCell ref="K10:K11"/>
    <mergeCell ref="L10:L11"/>
    <mergeCell ref="M10:M11"/>
    <mergeCell ref="N10:N11"/>
    <mergeCell ref="O10:O11"/>
    <mergeCell ref="P10:P11"/>
    <mergeCell ref="A6:C6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</mergeCells>
  <dataValidations count="4">
    <dataValidation type="whole" operator="lessThanOrEqual" allowBlank="1" showInputMessage="1" showErrorMessage="1" error="Max. 40 bodů" sqref="J13:J22" xr:uid="{A4FD1080-8515-4E87-87E3-B2A527A05288}">
      <formula1>40</formula1>
    </dataValidation>
    <dataValidation type="whole" operator="lessThanOrEqual" allowBlank="1" showInputMessage="1" showErrorMessage="1" error="Max. 15 bodů" sqref="K13:L22" xr:uid="{8C1A7D0B-4D52-41E4-9706-CD305289E916}">
      <formula1>15</formula1>
    </dataValidation>
    <dataValidation type="whole" operator="lessThanOrEqual" allowBlank="1" showInputMessage="1" showErrorMessage="1" error="Max. 5 bodů" sqref="P13:P22 M13:M22" xr:uid="{8D8AE92B-768E-4F08-BFD0-7D7815E25E6F}">
      <formula1>5</formula1>
    </dataValidation>
    <dataValidation type="whole" operator="lessThanOrEqual" allowBlank="1" showInputMessage="1" showErrorMessage="1" error="Max. 10 bodů" sqref="N13:O22" xr:uid="{7A5F5C38-145E-4921-B6B5-487E913F71C5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filmove vzdelavani</vt:lpstr>
      <vt:lpstr>JK</vt:lpstr>
      <vt:lpstr>LD</vt:lpstr>
      <vt:lpstr>LC</vt:lpstr>
      <vt:lpstr>MŠ</vt:lpstr>
      <vt:lpstr>NS</vt:lpstr>
      <vt:lpstr>OZ</vt:lpstr>
      <vt:lpstr>TCD</vt:lpstr>
      <vt:lpstr>HB</vt:lpstr>
      <vt:lpstr>ČK</vt:lpstr>
      <vt:lpstr>'filmove vzdelavani'!Oblast_tisku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2022-03-07T14:50:08Z</dcterms:modified>
</cp:coreProperties>
</file>